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15" sheetId="1" r:id="rId1"/>
  </sheets>
  <definedNames>
    <definedName name="_xlnm.Print_Area" localSheetId="0">'01.01.15'!$B$1:$H$57</definedName>
  </definedNames>
  <calcPr fullCalcOnLoad="1"/>
</workbook>
</file>

<file path=xl/sharedStrings.xml><?xml version="1.0" encoding="utf-8"?>
<sst xmlns="http://schemas.openxmlformats.org/spreadsheetml/2006/main" count="77" uniqueCount="67">
  <si>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</si>
  <si>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</si>
  <si>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</si>
  <si>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</si>
  <si>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</si>
  <si>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</si>
  <si>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</si>
  <si>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</si>
  <si>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</si>
  <si>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</si>
  <si>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</si>
  <si>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</si>
  <si>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</si>
  <si>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</si>
  <si>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</si>
  <si>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</si>
  <si>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</si>
  <si>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</si>
  <si>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</si>
  <si>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</si>
  <si>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</si>
  <si>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</si>
  <si>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</si>
  <si>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</si>
  <si>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</si>
  <si>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</si>
  <si>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</si>
  <si>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Виконано на відповідну дату попереднього року</t>
  </si>
  <si>
    <t>Відхилення поточного року до попереднього року       (+/-)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</si>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</sst>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40" t="s">
        <v>62</v>
      </c>
      <c r="C1" s="40"/>
      <c r="D1" s="40"/>
      <c r="E1" s="40"/>
      <c r="F1" s="40"/>
      <c r="G1" s="40"/>
      <c r="H1" s="40"/>
    </row>
    <row r="2" spans="2:8" ht="15.75">
      <c r="B2" s="41"/>
      <c r="C2" s="41"/>
      <c r="D2" s="41"/>
      <c r="E2" s="41"/>
      <c r="F2" s="41"/>
      <c r="G2" s="41"/>
      <c r="H2" s="41"/>
    </row>
    <row r="3" spans="2:8" ht="12.75">
      <c r="B3" s="42"/>
      <c r="C3" s="42"/>
      <c r="H3" s="35" t="s">
        <v>2</v>
      </c>
    </row>
    <row r="4" spans="2:8" ht="94.5">
      <c r="B4" s="2" t="s">
        <v>0</v>
      </c>
      <c r="C4" s="2" t="s">
        <v>1</v>
      </c>
      <c r="D4" s="2" t="s">
        <v>63</v>
      </c>
      <c r="E4" s="2" t="s">
        <v>64</v>
      </c>
      <c r="F4" s="2" t="s">
        <v>65</v>
      </c>
      <c r="G4" s="3" t="s">
        <v>27</v>
      </c>
      <c r="H4" s="3" t="s">
        <v>28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29</v>
      </c>
      <c r="C6" s="7"/>
      <c r="D6" s="8"/>
      <c r="E6" s="8"/>
      <c r="F6" s="9"/>
      <c r="G6" s="8"/>
      <c r="H6" s="9"/>
    </row>
    <row r="7" spans="2:8" ht="18.75">
      <c r="B7" s="6" t="s">
        <v>30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31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32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33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34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35</v>
      </c>
      <c r="C12" s="12" t="s">
        <v>36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37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39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38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40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41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42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43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44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45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46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47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48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49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50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51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52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53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53</v>
      </c>
      <c r="C30" s="14" t="s">
        <v>60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54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55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56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49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57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58</v>
      </c>
      <c r="C36" s="18">
        <v>310102</v>
      </c>
      <c r="D36" s="19">
        <v>56</v>
      </c>
      <c r="E36" s="39">
        <v>52.9</v>
      </c>
      <c r="F36" s="36">
        <f t="shared" si="0"/>
        <v>94.46428571428571</v>
      </c>
      <c r="G36" s="20">
        <v>48.6</v>
      </c>
      <c r="H36" s="9">
        <f t="shared" si="1"/>
        <v>4.299999999999997</v>
      </c>
    </row>
    <row r="37" spans="2:8" ht="37.5">
      <c r="B37" s="37" t="s">
        <v>66</v>
      </c>
      <c r="C37" s="38">
        <v>310200</v>
      </c>
      <c r="D37" s="19"/>
      <c r="E37" s="39">
        <v>1</v>
      </c>
      <c r="F37" s="36"/>
      <c r="G37" s="20">
        <v>0.7</v>
      </c>
      <c r="H37" s="9">
        <f t="shared" si="1"/>
        <v>0.30000000000000004</v>
      </c>
    </row>
    <row r="38" spans="2:8" ht="18.75">
      <c r="B38" s="21" t="s">
        <v>59</v>
      </c>
      <c r="C38" s="22"/>
      <c r="D38" s="23">
        <f>D7+D22+D35</f>
        <v>515460.5</v>
      </c>
      <c r="E38" s="23">
        <f>E7+E22+E35</f>
        <v>516140.7</v>
      </c>
      <c r="F38" s="11">
        <f t="shared" si="0"/>
        <v>100.13195967489266</v>
      </c>
      <c r="G38" s="23">
        <f>G7+G22+G35-0.1</f>
        <v>492270.6</v>
      </c>
      <c r="H38" s="24">
        <f t="shared" si="1"/>
        <v>23870.100000000035</v>
      </c>
    </row>
    <row r="39" spans="2:8" ht="18.75">
      <c r="B39" s="25" t="s">
        <v>61</v>
      </c>
      <c r="C39" s="26"/>
      <c r="D39" s="27"/>
      <c r="E39" s="27"/>
      <c r="F39" s="27"/>
      <c r="G39" s="28"/>
      <c r="H39" s="28"/>
    </row>
    <row r="40" spans="2:8" ht="18.75">
      <c r="B40" s="29" t="s">
        <v>3</v>
      </c>
      <c r="C40" s="30" t="s">
        <v>12</v>
      </c>
      <c r="D40" s="31">
        <v>32638.7</v>
      </c>
      <c r="E40" s="31">
        <v>30919.9</v>
      </c>
      <c r="F40" s="31">
        <f aca="true" t="shared" si="2" ref="F40:F45">E40/D40*100</f>
        <v>94.733858885311</v>
      </c>
      <c r="G40" s="32">
        <v>29447.6</v>
      </c>
      <c r="H40" s="32">
        <f aca="true" t="shared" si="3" ref="H40:H47">E40-G40</f>
        <v>1472.300000000003</v>
      </c>
    </row>
    <row r="41" spans="2:8" ht="18.75">
      <c r="B41" s="29" t="s">
        <v>4</v>
      </c>
      <c r="C41" s="30" t="s">
        <v>13</v>
      </c>
      <c r="D41" s="31">
        <v>550584.2</v>
      </c>
      <c r="E41" s="31">
        <v>519647.9</v>
      </c>
      <c r="F41" s="31">
        <f t="shared" si="2"/>
        <v>94.3811863834814</v>
      </c>
      <c r="G41" s="32">
        <v>439829</v>
      </c>
      <c r="H41" s="32">
        <f t="shared" si="3"/>
        <v>79818.90000000002</v>
      </c>
    </row>
    <row r="42" spans="2:8" ht="18.75">
      <c r="B42" s="29" t="s">
        <v>5</v>
      </c>
      <c r="C42" s="30" t="s">
        <v>14</v>
      </c>
      <c r="D42" s="31">
        <v>119624.5</v>
      </c>
      <c r="E42" s="31">
        <v>115129.9</v>
      </c>
      <c r="F42" s="31">
        <f t="shared" si="2"/>
        <v>96.24274291637582</v>
      </c>
      <c r="G42" s="32">
        <v>109729.9</v>
      </c>
      <c r="H42" s="32">
        <f t="shared" si="3"/>
        <v>5400</v>
      </c>
    </row>
    <row r="43" spans="2:8" ht="18.75">
      <c r="B43" s="29" t="s">
        <v>6</v>
      </c>
      <c r="C43" s="30" t="s">
        <v>15</v>
      </c>
      <c r="D43" s="31">
        <v>15261.1</v>
      </c>
      <c r="E43" s="31">
        <v>11798.4</v>
      </c>
      <c r="F43" s="31">
        <f t="shared" si="2"/>
        <v>77.31028562816572</v>
      </c>
      <c r="G43" s="32">
        <v>15722.7</v>
      </c>
      <c r="H43" s="32">
        <f t="shared" si="3"/>
        <v>-3924.300000000001</v>
      </c>
    </row>
    <row r="44" spans="2:8" ht="18.75">
      <c r="B44" s="29" t="s">
        <v>7</v>
      </c>
      <c r="C44" s="30" t="s">
        <v>16</v>
      </c>
      <c r="D44" s="31">
        <v>12449.4</v>
      </c>
      <c r="E44" s="31">
        <v>10885</v>
      </c>
      <c r="F44" s="31">
        <f t="shared" si="2"/>
        <v>87.43393255899883</v>
      </c>
      <c r="G44" s="32">
        <v>13989.2</v>
      </c>
      <c r="H44" s="32">
        <f t="shared" si="3"/>
        <v>-3104.2000000000007</v>
      </c>
    </row>
    <row r="45" spans="2:8" ht="18.75">
      <c r="B45" s="29" t="s">
        <v>8</v>
      </c>
      <c r="C45" s="30" t="s">
        <v>17</v>
      </c>
      <c r="D45" s="31">
        <v>21880.4</v>
      </c>
      <c r="E45" s="31">
        <v>20593.9</v>
      </c>
      <c r="F45" s="31">
        <f t="shared" si="2"/>
        <v>94.12030858668031</v>
      </c>
      <c r="G45" s="32">
        <v>20137.9</v>
      </c>
      <c r="H45" s="32">
        <f t="shared" si="3"/>
        <v>456</v>
      </c>
    </row>
    <row r="46" spans="2:8" ht="18.75">
      <c r="B46" s="29" t="s">
        <v>9</v>
      </c>
      <c r="C46" s="30" t="s">
        <v>18</v>
      </c>
      <c r="D46" s="31">
        <v>94.2</v>
      </c>
      <c r="E46" s="31">
        <v>10</v>
      </c>
      <c r="F46" s="31">
        <f>E46/D46*100</f>
        <v>10.615711252653927</v>
      </c>
      <c r="G46" s="32">
        <v>54.4</v>
      </c>
      <c r="H46" s="32">
        <f t="shared" si="3"/>
        <v>-44.4</v>
      </c>
    </row>
    <row r="47" spans="2:8" ht="18.75">
      <c r="B47" s="29" t="s">
        <v>10</v>
      </c>
      <c r="C47" s="30" t="s">
        <v>19</v>
      </c>
      <c r="D47" s="31">
        <v>55</v>
      </c>
      <c r="E47" s="31">
        <v>55</v>
      </c>
      <c r="F47" s="31">
        <f>E47/D47*100</f>
        <v>100</v>
      </c>
      <c r="G47" s="32"/>
      <c r="H47" s="32">
        <f t="shared" si="3"/>
        <v>55</v>
      </c>
    </row>
    <row r="48" spans="2:8" ht="18.75">
      <c r="B48" s="25" t="s">
        <v>20</v>
      </c>
      <c r="C48" s="26"/>
      <c r="D48" s="33">
        <f>SUM(D40:D47)</f>
        <v>752587.4999999999</v>
      </c>
      <c r="E48" s="33">
        <f>SUM(E40:E47)</f>
        <v>709040.0000000001</v>
      </c>
      <c r="F48" s="33">
        <f>E48/D48*100</f>
        <v>94.21362964439354</v>
      </c>
      <c r="G48" s="34">
        <f>SUM(G40:G47)</f>
        <v>628910.7</v>
      </c>
      <c r="H48" s="34">
        <f>E48-G48</f>
        <v>80129.30000000016</v>
      </c>
    </row>
    <row r="49" spans="2:8" ht="18.75">
      <c r="B49" s="25" t="s">
        <v>11</v>
      </c>
      <c r="C49" s="30"/>
      <c r="D49" s="31"/>
      <c r="E49" s="31"/>
      <c r="F49" s="31"/>
      <c r="G49" s="32"/>
      <c r="H49" s="32"/>
    </row>
    <row r="50" spans="2:8" ht="18.75">
      <c r="B50" s="29" t="s">
        <v>4</v>
      </c>
      <c r="C50" s="30" t="s">
        <v>13</v>
      </c>
      <c r="D50" s="31">
        <v>15149.9</v>
      </c>
      <c r="E50" s="31">
        <v>9485</v>
      </c>
      <c r="F50" s="31">
        <f aca="true" t="shared" si="4" ref="F50:F57">E50/D50*100</f>
        <v>62.607673978046066</v>
      </c>
      <c r="G50" s="32">
        <v>16624.4</v>
      </c>
      <c r="H50" s="32">
        <f aca="true" t="shared" si="5" ref="H50:H57">E50-G50</f>
        <v>-7139.4000000000015</v>
      </c>
    </row>
    <row r="51" spans="2:8" ht="18.75">
      <c r="B51" s="29" t="s">
        <v>5</v>
      </c>
      <c r="C51" s="30" t="s">
        <v>14</v>
      </c>
      <c r="D51" s="31">
        <v>1500</v>
      </c>
      <c r="E51" s="31">
        <v>1437</v>
      </c>
      <c r="F51" s="31">
        <f t="shared" si="4"/>
        <v>95.8</v>
      </c>
      <c r="G51" s="32">
        <v>432</v>
      </c>
      <c r="H51" s="32">
        <f t="shared" si="5"/>
        <v>1005</v>
      </c>
    </row>
    <row r="52" spans="2:8" ht="18.75">
      <c r="B52" s="29" t="s">
        <v>7</v>
      </c>
      <c r="C52" s="30" t="s">
        <v>16</v>
      </c>
      <c r="D52" s="31">
        <v>601.2</v>
      </c>
      <c r="E52" s="31">
        <v>119.9</v>
      </c>
      <c r="F52" s="31">
        <f t="shared" si="4"/>
        <v>19.943446440452426</v>
      </c>
      <c r="G52" s="32"/>
      <c r="H52" s="32">
        <f t="shared" si="5"/>
        <v>119.9</v>
      </c>
    </row>
    <row r="53" spans="2:8" ht="18.75">
      <c r="B53" s="29" t="s">
        <v>8</v>
      </c>
      <c r="C53" s="30" t="s">
        <v>17</v>
      </c>
      <c r="D53" s="31">
        <v>586.9</v>
      </c>
      <c r="E53" s="31">
        <v>47.4</v>
      </c>
      <c r="F53" s="31">
        <f t="shared" si="4"/>
        <v>8.07633327653774</v>
      </c>
      <c r="G53" s="32">
        <v>349.8</v>
      </c>
      <c r="H53" s="32">
        <f t="shared" si="5"/>
        <v>-302.40000000000003</v>
      </c>
    </row>
    <row r="54" spans="2:8" ht="18.75">
      <c r="B54" s="29" t="s">
        <v>21</v>
      </c>
      <c r="C54" s="30" t="s">
        <v>25</v>
      </c>
      <c r="D54" s="31">
        <v>4728.8</v>
      </c>
      <c r="E54" s="31">
        <v>4728.8</v>
      </c>
      <c r="F54" s="31">
        <f t="shared" si="4"/>
        <v>100</v>
      </c>
      <c r="G54" s="32">
        <v>32086.3</v>
      </c>
      <c r="H54" s="32">
        <f t="shared" si="5"/>
        <v>-27357.5</v>
      </c>
    </row>
    <row r="55" spans="2:8" ht="18.75">
      <c r="B55" s="29" t="s">
        <v>22</v>
      </c>
      <c r="C55" s="30" t="s">
        <v>26</v>
      </c>
      <c r="D55" s="31">
        <v>4041.9</v>
      </c>
      <c r="E55" s="31">
        <v>2635.2</v>
      </c>
      <c r="F55" s="31">
        <f t="shared" si="4"/>
        <v>65.19706078824315</v>
      </c>
      <c r="G55" s="32">
        <v>3778</v>
      </c>
      <c r="H55" s="32">
        <f t="shared" si="5"/>
        <v>-1142.8000000000002</v>
      </c>
    </row>
    <row r="56" spans="2:8" ht="18.75">
      <c r="B56" s="25" t="s">
        <v>23</v>
      </c>
      <c r="C56" s="26"/>
      <c r="D56" s="33">
        <f>SUM(D50:D55)</f>
        <v>26608.700000000004</v>
      </c>
      <c r="E56" s="33">
        <f>SUM(E50:E55)</f>
        <v>18453.3</v>
      </c>
      <c r="F56" s="33">
        <f t="shared" si="4"/>
        <v>69.35062592310032</v>
      </c>
      <c r="G56" s="34">
        <f>SUM(G50:G55)</f>
        <v>53270.5</v>
      </c>
      <c r="H56" s="34">
        <f t="shared" si="5"/>
        <v>-34817.2</v>
      </c>
    </row>
    <row r="57" spans="2:8" ht="18.75">
      <c r="B57" s="25" t="s">
        <v>24</v>
      </c>
      <c r="C57" s="26"/>
      <c r="D57" s="33">
        <f>D48+D56</f>
        <v>779196.1999999998</v>
      </c>
      <c r="E57" s="33">
        <f>E48+E56</f>
        <v>727493.3000000002</v>
      </c>
      <c r="F57" s="33">
        <f t="shared" si="4"/>
        <v>93.3645851968991</v>
      </c>
      <c r="G57" s="34">
        <f>G48+G56</f>
        <v>682181.2</v>
      </c>
      <c r="H57" s="34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2015-04-07T14:35:39Z</cp:lastPrinted>
  <dcterms:created xsi:type="dcterms:W3CDTF">1996-10-08T23:32:33Z</dcterms:created>
  <dcterms:modified xsi:type="dcterms:W3CDTF">2015-04-08T14:02:37Z</dcterms:modified>
  <cp:category/>
  <cp:version/>
  <cp:contentType/>
  <cp:contentStatus/>
</cp:coreProperties>
</file>